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92" windowWidth="15480" windowHeight="7632"/>
  </bookViews>
  <sheets>
    <sheet name="Приложение 2" sheetId="4" r:id="rId1"/>
  </sheets>
  <definedNames>
    <definedName name="_xlnm.Print_Titles" localSheetId="0">'Приложение 2'!$3:$5</definedName>
    <definedName name="_xlnm.Print_Area" localSheetId="0">'Приложение 2'!$A$1:$H$30</definedName>
  </definedNames>
  <calcPr calcId="144525" fullCalcOnLoad="1"/>
</workbook>
</file>

<file path=xl/calcChain.xml><?xml version="1.0" encoding="utf-8"?>
<calcChain xmlns="http://schemas.openxmlformats.org/spreadsheetml/2006/main">
  <c r="G25" i="4"/>
  <c r="F27"/>
  <c r="F25"/>
  <c r="E25"/>
  <c r="G12"/>
  <c r="F12"/>
  <c r="F9"/>
  <c r="E9"/>
  <c r="F10"/>
  <c r="G10"/>
  <c r="G11"/>
  <c r="E11"/>
  <c r="E10"/>
  <c r="E12"/>
  <c r="G17"/>
  <c r="G24"/>
  <c r="G23"/>
  <c r="G26"/>
  <c r="E21"/>
  <c r="E20"/>
  <c r="G19"/>
  <c r="F19"/>
  <c r="E19"/>
  <c r="G16"/>
  <c r="G22"/>
  <c r="E18"/>
  <c r="E24"/>
  <c r="F17"/>
  <c r="E17"/>
  <c r="E16"/>
  <c r="E22"/>
  <c r="F23"/>
  <c r="F26"/>
  <c r="F24"/>
  <c r="F16"/>
  <c r="F22"/>
  <c r="E23"/>
  <c r="E26"/>
  <c r="G27"/>
  <c r="E27"/>
</calcChain>
</file>

<file path=xl/sharedStrings.xml><?xml version="1.0" encoding="utf-8"?>
<sst xmlns="http://schemas.openxmlformats.org/spreadsheetml/2006/main" count="50" uniqueCount="36">
  <si>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</si>
  <si>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</si>
  <si>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</si>
  <si>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</si>
  <si>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</si>
  <si>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</si>
  <si>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</si>
  <si>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1.3.</t>
  </si>
  <si>
    <t>Наименование мероприятий муниципальной программы</t>
  </si>
  <si>
    <t>п/п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</si>
  <si>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</si>
  <si>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</si>
  <si>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</si>
  <si>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</si>
  <si>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</si>
  <si>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</si>
  <si>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2.1.</t>
  </si>
  <si>
    <t>Итого по подпрограмме 2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</si>
  <si>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</si>
  <si>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</si>
  <si>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</si>
  <si>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Субсидия на возмещение затрат по вывозу жидких бытовых отходов</t>
  </si>
  <si>
    <t>Сибсидии в целях возмещения затрат по ремонту систем коммунальной инфраструктуры</t>
  </si>
  <si>
    <t>Цель: "Улучшение технического состояния систем коммунальной инфраструктуры".</t>
  </si>
  <si>
    <t xml:space="preserve">Задача 2:"Проведение капитального ремонта систем коммунальной инфраструктуры" </t>
  </si>
  <si>
    <t>Подпрограмма 2 «Модернизация и реформирование жилищно-коммунального комплекса городского поселения Белоярский»</t>
  </si>
  <si>
    <t xml:space="preserve">ПРИЛОЖЕНИЕ 2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
</t>
  </si>
  <si>
    <t>бюджет городского поселения Белоярский</t>
  </si>
  <si>
    <t>Субсидия на возмещение затрат в связи с оказанием услуг теплоснабжения, водоснабжения и водоотведения на территории городского поселения Белоярский</t>
  </si>
  <si>
    <t>___________________</t>
  </si>
  <si>
    <t>Субсидия на возмещение недополученных доходов, связанных с оказанием населению жилищно-коммунальных услуг на территории городского поселения Белоярский</t>
  </si>
  <si>
    <t>администрация городского поселения Белоярский</t>
  </si>
  <si>
    <t>2.2.</t>
  </si>
  <si>
    <t xml:space="preserve">Капитальный ремонт сетей газоснабжения в мкр.Мирный г.Белоярский  </t>
  </si>
  <si>
    <t>Ответственный исполнитель муниципальной программы (получатель бюджетных средств)</t>
  </si>
  <si>
    <t xml:space="preserve">
Перечень основных мероприятий муниципальной программы,
объемы и источники их финансирования
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</si>
</sst>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16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164" fontId="2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wrapText="1"/>
    </xf>
    <xf numFmtId="16" fontId="1" fillId="2" borderId="3" xfId="0" applyNumberFormat="1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 vertical="center"/>
    </xf>
    <xf numFmtId="16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136" zoomScaleNormal="85" zoomScaleSheetLayoutView="136" workbookViewId="0">
      <selection activeCell="F16" sqref="F16"/>
    </sheetView>
  </sheetViews>
  <sheetFormatPr defaultRowHeight="14.4"/>
  <cols>
    <col min="2" max="2" width="47.5546875" customWidth="1"/>
    <col min="3" max="3" width="13.44140625" customWidth="1"/>
    <col min="4" max="4" width="31" customWidth="1"/>
    <col min="5" max="5" width="14.6640625" customWidth="1"/>
    <col min="6" max="6" width="25.33203125" customWidth="1"/>
    <col min="8" max="8" width="16" customWidth="1"/>
    <col min="9" max="9" width="2.88671875" customWidth="1"/>
  </cols>
  <sheetData>
    <row r="1" spans="1:8" ht="55.5" customHeight="1">
      <c r="F1" s="48" t="s">
        <v>26</v>
      </c>
      <c r="G1" s="48"/>
      <c r="H1" s="48"/>
    </row>
    <row r="2" spans="1:8" ht="45" customHeight="1">
      <c r="A2" s="59" t="s">
        <v>35</v>
      </c>
      <c r="B2" s="60"/>
      <c r="C2" s="60"/>
      <c r="D2" s="60"/>
      <c r="E2" s="60"/>
      <c r="F2" s="60"/>
      <c r="G2" s="60"/>
      <c r="H2" s="60"/>
    </row>
    <row r="3" spans="1:8">
      <c r="A3" s="41" t="s">
        <v>9</v>
      </c>
      <c r="B3" s="41" t="s">
        <v>8</v>
      </c>
      <c r="C3" s="41" t="s">
        <v>34</v>
      </c>
      <c r="D3" s="55" t="s">
        <v>10</v>
      </c>
      <c r="E3" s="41" t="s">
        <v>12</v>
      </c>
      <c r="F3" s="41"/>
      <c r="G3" s="41"/>
      <c r="H3" s="41"/>
    </row>
    <row r="4" spans="1:8">
      <c r="A4" s="41"/>
      <c r="B4" s="41"/>
      <c r="C4" s="41"/>
      <c r="D4" s="55"/>
      <c r="E4" s="41" t="s">
        <v>11</v>
      </c>
      <c r="F4" s="41" t="s">
        <v>13</v>
      </c>
      <c r="G4" s="41"/>
      <c r="H4" s="41"/>
    </row>
    <row r="5" spans="1:8" ht="62.25" customHeight="1">
      <c r="A5" s="41"/>
      <c r="B5" s="41"/>
      <c r="C5" s="41"/>
      <c r="D5" s="55"/>
      <c r="E5" s="41"/>
      <c r="F5" s="3" t="s">
        <v>14</v>
      </c>
      <c r="G5" s="41" t="s">
        <v>15</v>
      </c>
      <c r="H5" s="41"/>
    </row>
    <row r="6" spans="1:8">
      <c r="A6" s="61" t="s">
        <v>20</v>
      </c>
      <c r="B6" s="61"/>
      <c r="C6" s="61"/>
      <c r="D6" s="61"/>
      <c r="E6" s="61"/>
      <c r="F6" s="61"/>
      <c r="G6" s="61"/>
      <c r="H6" s="61"/>
    </row>
    <row r="7" spans="1:8">
      <c r="A7" s="56" t="s">
        <v>0</v>
      </c>
      <c r="B7" s="56"/>
      <c r="C7" s="56"/>
      <c r="D7" s="56"/>
      <c r="E7" s="56"/>
      <c r="F7" s="56"/>
      <c r="G7" s="56"/>
      <c r="H7" s="56"/>
    </row>
    <row r="8" spans="1:8">
      <c r="A8" s="56" t="s">
        <v>19</v>
      </c>
      <c r="B8" s="56"/>
      <c r="C8" s="56"/>
      <c r="D8" s="56"/>
      <c r="E8" s="56"/>
      <c r="F8" s="56"/>
      <c r="G8" s="56"/>
      <c r="H8" s="56"/>
    </row>
    <row r="9" spans="1:8" ht="33.75" customHeight="1">
      <c r="A9" s="19" t="s">
        <v>1</v>
      </c>
      <c r="B9" s="16" t="s">
        <v>28</v>
      </c>
      <c r="C9" s="15"/>
      <c r="D9" s="20" t="s">
        <v>27</v>
      </c>
      <c r="E9" s="12">
        <f>SUM(F9:H9)</f>
        <v>9867.4</v>
      </c>
      <c r="F9" s="12">
        <f>9867.4</f>
        <v>9867.4</v>
      </c>
      <c r="G9" s="57">
        <v>0</v>
      </c>
      <c r="H9" s="58"/>
    </row>
    <row r="10" spans="1:8" ht="36.75" customHeight="1">
      <c r="A10" s="15" t="s">
        <v>5</v>
      </c>
      <c r="B10" s="16" t="s">
        <v>30</v>
      </c>
      <c r="C10" s="15"/>
      <c r="D10" s="20" t="s">
        <v>27</v>
      </c>
      <c r="E10" s="12">
        <f>SUM(F10:H10)</f>
        <v>73461.5</v>
      </c>
      <c r="F10" s="12">
        <f>40132.6+5000</f>
        <v>45132.6</v>
      </c>
      <c r="G10" s="57">
        <f>12361.4+5195.9+588.5+10183.1</f>
        <v>28328.9</v>
      </c>
      <c r="H10" s="58"/>
    </row>
    <row r="11" spans="1:8">
      <c r="A11" s="17" t="s">
        <v>7</v>
      </c>
      <c r="B11" s="18" t="s">
        <v>21</v>
      </c>
      <c r="C11" s="17"/>
      <c r="D11" s="20" t="s">
        <v>27</v>
      </c>
      <c r="E11" s="12">
        <f>SUM(F11:H11)</f>
        <v>2400.1999999999998</v>
      </c>
      <c r="F11" s="13">
        <v>1141.5</v>
      </c>
      <c r="G11" s="62">
        <f>243.3+1015.4</f>
        <v>1258.7</v>
      </c>
      <c r="H11" s="63"/>
    </row>
    <row r="12" spans="1:8">
      <c r="A12" s="2"/>
      <c r="B12" s="5" t="s">
        <v>6</v>
      </c>
      <c r="C12" s="2"/>
      <c r="D12" s="8" t="s">
        <v>27</v>
      </c>
      <c r="E12" s="14">
        <f>E11+E10+E9</f>
        <v>85729.099999999991</v>
      </c>
      <c r="F12" s="14">
        <f>F11+F10+F9</f>
        <v>56141.5</v>
      </c>
      <c r="G12" s="30">
        <f>G9+G10+G11</f>
        <v>29587.600000000002</v>
      </c>
      <c r="H12" s="31"/>
    </row>
    <row r="13" spans="1:8">
      <c r="A13" s="42" t="s">
        <v>25</v>
      </c>
      <c r="B13" s="43"/>
      <c r="C13" s="43"/>
      <c r="D13" s="43"/>
      <c r="E13" s="43"/>
      <c r="F13" s="43"/>
      <c r="G13" s="43"/>
      <c r="H13" s="44"/>
    </row>
    <row r="14" spans="1:8" ht="15" customHeight="1">
      <c r="A14" s="52" t="s">
        <v>23</v>
      </c>
      <c r="B14" s="53"/>
      <c r="C14" s="53"/>
      <c r="D14" s="53"/>
      <c r="E14" s="53"/>
      <c r="F14" s="53"/>
      <c r="G14" s="53"/>
      <c r="H14" s="54"/>
    </row>
    <row r="15" spans="1:8">
      <c r="A15" s="49" t="s">
        <v>24</v>
      </c>
      <c r="B15" s="50"/>
      <c r="C15" s="50"/>
      <c r="D15" s="50"/>
      <c r="E15" s="50"/>
      <c r="F15" s="50"/>
      <c r="G15" s="50"/>
      <c r="H15" s="51"/>
    </row>
    <row r="16" spans="1:8">
      <c r="A16" s="35" t="s">
        <v>16</v>
      </c>
      <c r="B16" s="38" t="s">
        <v>22</v>
      </c>
      <c r="C16" s="24" t="s">
        <v>2</v>
      </c>
      <c r="D16" s="1" t="s">
        <v>3</v>
      </c>
      <c r="E16" s="13">
        <f>E17+E18</f>
        <v>117994.9</v>
      </c>
      <c r="F16" s="13">
        <f>F17+F18</f>
        <v>57215.4</v>
      </c>
      <c r="G16" s="45">
        <f>G17+G18</f>
        <v>60779.5</v>
      </c>
      <c r="H16" s="45"/>
    </row>
    <row r="17" spans="1:10">
      <c r="A17" s="36"/>
      <c r="B17" s="39"/>
      <c r="C17" s="25"/>
      <c r="D17" s="1" t="s">
        <v>4</v>
      </c>
      <c r="E17" s="13">
        <f>SUM(F17:H17)</f>
        <v>106406</v>
      </c>
      <c r="F17" s="13">
        <f>8665.4+40000</f>
        <v>48665.4</v>
      </c>
      <c r="G17" s="23">
        <f>37740.6+20000</f>
        <v>57740.6</v>
      </c>
      <c r="H17" s="23"/>
    </row>
    <row r="18" spans="1:10">
      <c r="A18" s="37"/>
      <c r="B18" s="40"/>
      <c r="C18" s="26"/>
      <c r="D18" s="7" t="s">
        <v>27</v>
      </c>
      <c r="E18" s="13">
        <f>SUM(F18:H18)</f>
        <v>11588.9</v>
      </c>
      <c r="F18" s="13">
        <v>8550</v>
      </c>
      <c r="G18" s="23">
        <v>3038.9</v>
      </c>
      <c r="H18" s="23"/>
    </row>
    <row r="19" spans="1:10">
      <c r="A19" s="35" t="s">
        <v>32</v>
      </c>
      <c r="B19" s="38" t="s">
        <v>33</v>
      </c>
      <c r="C19" s="64" t="s">
        <v>31</v>
      </c>
      <c r="D19" s="1" t="s">
        <v>3</v>
      </c>
      <c r="E19" s="13">
        <f>E20+E21</f>
        <v>500.2</v>
      </c>
      <c r="F19" s="13">
        <f>F20+F21</f>
        <v>0</v>
      </c>
      <c r="G19" s="23">
        <f>G20+G21</f>
        <v>500.2</v>
      </c>
      <c r="H19" s="23"/>
    </row>
    <row r="20" spans="1:10">
      <c r="A20" s="36"/>
      <c r="B20" s="39"/>
      <c r="C20" s="65"/>
      <c r="D20" s="1" t="s">
        <v>4</v>
      </c>
      <c r="E20" s="13">
        <f>SUM(F20:H20)</f>
        <v>475</v>
      </c>
      <c r="F20" s="13">
        <v>0</v>
      </c>
      <c r="G20" s="33">
        <v>475</v>
      </c>
      <c r="H20" s="34"/>
    </row>
    <row r="21" spans="1:10">
      <c r="A21" s="37"/>
      <c r="B21" s="40"/>
      <c r="C21" s="66"/>
      <c r="D21" s="7" t="s">
        <v>27</v>
      </c>
      <c r="E21" s="13">
        <f>SUM(F21:H21)</f>
        <v>25.2</v>
      </c>
      <c r="F21" s="13">
        <v>0</v>
      </c>
      <c r="G21" s="33">
        <v>25.2</v>
      </c>
      <c r="H21" s="34"/>
    </row>
    <row r="22" spans="1:10">
      <c r="A22" s="24"/>
      <c r="B22" s="27" t="s">
        <v>17</v>
      </c>
      <c r="C22" s="24"/>
      <c r="D22" s="6" t="s">
        <v>3</v>
      </c>
      <c r="E22" s="10">
        <f t="shared" ref="E22:G23" si="0">E16+E19</f>
        <v>118495.09999999999</v>
      </c>
      <c r="F22" s="10">
        <f t="shared" si="0"/>
        <v>57215.4</v>
      </c>
      <c r="G22" s="30">
        <f t="shared" si="0"/>
        <v>61279.7</v>
      </c>
      <c r="H22" s="31"/>
    </row>
    <row r="23" spans="1:10">
      <c r="A23" s="25"/>
      <c r="B23" s="28"/>
      <c r="C23" s="25"/>
      <c r="D23" s="8" t="s">
        <v>4</v>
      </c>
      <c r="E23" s="10">
        <f t="shared" si="0"/>
        <v>106881</v>
      </c>
      <c r="F23" s="10">
        <f t="shared" si="0"/>
        <v>48665.4</v>
      </c>
      <c r="G23" s="30">
        <f t="shared" si="0"/>
        <v>58215.6</v>
      </c>
      <c r="H23" s="31"/>
    </row>
    <row r="24" spans="1:10">
      <c r="A24" s="26"/>
      <c r="B24" s="29"/>
      <c r="C24" s="26"/>
      <c r="D24" s="9" t="s">
        <v>27</v>
      </c>
      <c r="E24" s="10">
        <f>E18+E21</f>
        <v>11614.1</v>
      </c>
      <c r="F24" s="10">
        <f>F18</f>
        <v>8550</v>
      </c>
      <c r="G24" s="22">
        <f>G18+G21</f>
        <v>3064.1</v>
      </c>
      <c r="H24" s="22"/>
    </row>
    <row r="25" spans="1:10">
      <c r="A25" s="46"/>
      <c r="B25" s="47" t="s">
        <v>18</v>
      </c>
      <c r="C25" s="32" t="s">
        <v>2</v>
      </c>
      <c r="D25" s="6" t="s">
        <v>3</v>
      </c>
      <c r="E25" s="10">
        <f>F25+G25</f>
        <v>204224.2</v>
      </c>
      <c r="F25" s="10">
        <f>F12+F22</f>
        <v>113356.9</v>
      </c>
      <c r="G25" s="22">
        <f>G26+G27</f>
        <v>90867.3</v>
      </c>
      <c r="H25" s="22"/>
      <c r="J25" s="4"/>
    </row>
    <row r="26" spans="1:10">
      <c r="A26" s="46"/>
      <c r="B26" s="47"/>
      <c r="C26" s="32"/>
      <c r="D26" s="6" t="s">
        <v>4</v>
      </c>
      <c r="E26" s="10">
        <f>E23</f>
        <v>106881</v>
      </c>
      <c r="F26" s="10">
        <f>F23</f>
        <v>48665.4</v>
      </c>
      <c r="G26" s="22">
        <f>G23</f>
        <v>58215.6</v>
      </c>
      <c r="H26" s="22"/>
      <c r="J26" s="4"/>
    </row>
    <row r="27" spans="1:10">
      <c r="A27" s="46"/>
      <c r="B27" s="47"/>
      <c r="C27" s="32"/>
      <c r="D27" s="6" t="s">
        <v>27</v>
      </c>
      <c r="E27" s="10">
        <f>E24+E12</f>
        <v>97343.2</v>
      </c>
      <c r="F27" s="10">
        <f>F12+F24</f>
        <v>64691.5</v>
      </c>
      <c r="G27" s="22">
        <f>G12+G24</f>
        <v>32651.7</v>
      </c>
      <c r="H27" s="22"/>
      <c r="J27" s="4"/>
    </row>
    <row r="28" spans="1:10">
      <c r="E28" s="11"/>
    </row>
    <row r="29" spans="1:10" ht="15" customHeight="1">
      <c r="D29" s="21" t="s">
        <v>29</v>
      </c>
      <c r="E29" s="21"/>
      <c r="F29" s="21"/>
    </row>
    <row r="31" spans="1:10" ht="33" customHeight="1"/>
    <row r="33" ht="15" customHeight="1"/>
    <row r="40" ht="18" customHeight="1"/>
    <row r="42" ht="15" customHeight="1"/>
    <row r="52" ht="27" customHeight="1"/>
    <row r="57" ht="15.75" customHeight="1"/>
  </sheetData>
  <mergeCells count="44">
    <mergeCell ref="A2:H2"/>
    <mergeCell ref="A6:H6"/>
    <mergeCell ref="G11:H11"/>
    <mergeCell ref="G20:H20"/>
    <mergeCell ref="E3:H3"/>
    <mergeCell ref="F4:H4"/>
    <mergeCell ref="G5:H5"/>
    <mergeCell ref="G10:H10"/>
    <mergeCell ref="C19:C21"/>
    <mergeCell ref="G19:H19"/>
    <mergeCell ref="F1:H1"/>
    <mergeCell ref="A15:H15"/>
    <mergeCell ref="A14:H14"/>
    <mergeCell ref="B3:B5"/>
    <mergeCell ref="C3:C5"/>
    <mergeCell ref="D3:D5"/>
    <mergeCell ref="E4:E5"/>
    <mergeCell ref="A7:H7"/>
    <mergeCell ref="A8:H8"/>
    <mergeCell ref="G9:H9"/>
    <mergeCell ref="A3:A5"/>
    <mergeCell ref="A13:H13"/>
    <mergeCell ref="G12:H12"/>
    <mergeCell ref="G16:H16"/>
    <mergeCell ref="G17:H17"/>
    <mergeCell ref="A25:A27"/>
    <mergeCell ref="B25:B27"/>
    <mergeCell ref="B16:B18"/>
    <mergeCell ref="A16:A18"/>
    <mergeCell ref="A22:A24"/>
    <mergeCell ref="G26:H26"/>
    <mergeCell ref="G27:H27"/>
    <mergeCell ref="G25:H25"/>
    <mergeCell ref="C25:C27"/>
    <mergeCell ref="G21:H21"/>
    <mergeCell ref="A19:A21"/>
    <mergeCell ref="B19:B21"/>
    <mergeCell ref="G24:H24"/>
    <mergeCell ref="G18:H18"/>
    <mergeCell ref="C22:C24"/>
    <mergeCell ref="B22:B24"/>
    <mergeCell ref="G22:H22"/>
    <mergeCell ref="G23:H23"/>
    <mergeCell ref="C16:C18"/>
  </mergeCells>
  <phoneticPr fontId="0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scale="80" orientation="landscape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2016-03-31T06:15:25Z</cp:lastPrinted>
  <dcterms:created xsi:type="dcterms:W3CDTF">2014-04-14T04:30:29Z</dcterms:created>
  <dcterms:modified xsi:type="dcterms:W3CDTF">2016-03-31T06:16:06Z</dcterms:modified>
</cp:coreProperties>
</file>